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grua\Desktop\2025-01-16-conference-de-presse\"/>
    </mc:Choice>
  </mc:AlternateContent>
  <xr:revisionPtr revIDLastSave="0" documentId="13_ncr:1_{1826663D-E588-4831-B94F-559168D73475}" xr6:coauthVersionLast="47" xr6:coauthVersionMax="47" xr10:uidLastSave="{00000000-0000-0000-0000-000000000000}"/>
  <bookViews>
    <workbookView xWindow="-108" yWindow="-108" windowWidth="23256" windowHeight="13896" xr2:uid="{707A6399-A288-46A6-B4EF-FABFB1DC78B7}"/>
  </bookViews>
  <sheets>
    <sheet name="Feuil1" sheetId="1" r:id="rId1"/>
    <sheet name="Feuil2" sheetId="2" r:id="rId2"/>
  </sheets>
  <definedNames>
    <definedName name="_xlnm.Print_Area" localSheetId="0">Feuil1!$A$1:$K$31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E8" i="1"/>
  <c r="F8" i="1"/>
  <c r="F7" i="1"/>
  <c r="E7" i="1"/>
  <c r="I30" i="1"/>
  <c r="J30" i="1"/>
  <c r="I29" i="1"/>
  <c r="I28" i="1"/>
  <c r="J28" i="1" s="1"/>
  <c r="I27" i="1"/>
  <c r="I19" i="1"/>
  <c r="I18" i="1"/>
  <c r="J18" i="1" s="1"/>
  <c r="I17" i="1"/>
  <c r="I16" i="1"/>
  <c r="I14" i="1"/>
  <c r="I13" i="1"/>
  <c r="J13" i="1"/>
  <c r="I12" i="1"/>
  <c r="J12" i="1"/>
  <c r="I11" i="1"/>
  <c r="I6" i="1"/>
  <c r="I5" i="1"/>
  <c r="J4" i="1" s="1"/>
  <c r="J5" i="1"/>
  <c r="I4" i="1"/>
  <c r="I3" i="1"/>
  <c r="J3" i="1"/>
  <c r="J11" i="1"/>
  <c r="J16" i="1"/>
  <c r="J29" i="1"/>
  <c r="J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Jean-Pierre Mérot</author>
  </authors>
  <commentList>
    <comment ref="I2" authorId="0" shapeId="0" xr:uid="{E2E8C8B3-1697-4905-9A35-D54E1F6D08AF}">
      <text>
        <r>
          <rPr>
            <b/>
            <sz val="9"/>
            <color indexed="81"/>
            <rFont val="Tahoma"/>
            <family val="2"/>
          </rPr>
          <t>Jean-Pierre Mérot:</t>
        </r>
        <r>
          <rPr>
            <sz val="9"/>
            <color indexed="81"/>
            <rFont val="Tahoma"/>
            <family val="2"/>
          </rPr>
          <t xml:space="preserve">
on déduit systématiquement 5000 KWh/an pour l^'ECS et la conso.ordinaire
 </t>
        </r>
      </text>
    </comment>
  </commentList>
</comments>
</file>

<file path=xl/sharedStrings.xml><?xml version="1.0" encoding="utf-8"?>
<sst xmlns="http://schemas.openxmlformats.org/spreadsheetml/2006/main" count="42" uniqueCount="20">
  <si>
    <t>Villa</t>
  </si>
  <si>
    <t>A circul.eau</t>
  </si>
  <si>
    <t>Nattes Plus conv.</t>
  </si>
  <si>
    <t>Convecteurs</t>
  </si>
  <si>
    <t>Total Villa</t>
  </si>
  <si>
    <t>Appartement</t>
  </si>
  <si>
    <t>Total apartements</t>
  </si>
  <si>
    <t>Bat. ancien rénové</t>
  </si>
  <si>
    <t>Total Bat. ancien rénové</t>
  </si>
  <si>
    <t>Resid.secondaire</t>
  </si>
  <si>
    <t>Total général</t>
  </si>
  <si>
    <t>Source: Choc Electrique,  fichier Stat.conso adhérents</t>
  </si>
  <si>
    <t>Type de logement</t>
  </si>
  <si>
    <t>Type de chauffage</t>
  </si>
  <si>
    <t>Nbre</t>
  </si>
  <si>
    <t>Conso totale moyenne en kWh/an</t>
  </si>
  <si>
    <t>Conso.Chauffage estimée</t>
  </si>
  <si>
    <t>en % des villas</t>
  </si>
  <si>
    <t xml:space="preserve"> dont avec CEC (chaudières)</t>
  </si>
  <si>
    <t xml:space="preserve"> dont avec CED (décentralisés)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</si>
</sst>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CHF&quot;\ * #,##0_);_(&quot;CHF&quot;\ * \(#,##0\);_(&quot;CHF&quot;\ * &quot;-&quot;_);_(@_)"/>
    <numFmt numFmtId="165" formatCode="_(* #,##0_);_(* \(#,##0\);_(* &quot;-&quot;_);_(@_)"/>
    <numFmt numFmtId="166" formatCode="#,##0;\(#,##0\)"/>
    <numFmt numFmtId="167" formatCode="0.0%"/>
    <numFmt numFmtId="168" formatCode="[$-F800]dddd\,\ mmmm\ dd\,\ yyyy"/>
  </numFmts>
  <fonts count="1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6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168" fontId="2" fillId="0" borderId="0" xfId="0" applyNumberFormat="1" applyFont="1"/>
    <xf numFmtId="0" fontId="3" fillId="0" borderId="0" xfId="0" applyFont="1"/>
    <xf numFmtId="0" fontId="4" fillId="0" borderId="0" xfId="0" applyFont="1"/>
    <xf numFmtId="1" fontId="2" fillId="0" borderId="0" xfId="2" applyNumberFormat="1" applyFont="1" applyFill="1" applyBorder="1"/>
    <xf numFmtId="166" fontId="5" fillId="0" borderId="0" xfId="0" applyNumberFormat="1" applyFont="1"/>
    <xf numFmtId="165" fontId="5" fillId="0" borderId="0" xfId="1" applyFont="1" applyFill="1" applyBorder="1" applyAlignment="1">
      <alignment horizontal="right"/>
    </xf>
    <xf numFmtId="167" fontId="5" fillId="0" borderId="0" xfId="3" applyNumberFormat="1" applyFont="1" applyFill="1" applyBorder="1"/>
    <xf numFmtId="9" fontId="5" fillId="0" borderId="0" xfId="3" applyFont="1" applyFill="1" applyBorder="1"/>
    <xf numFmtId="0" fontId="4" fillId="0" borderId="0" xfId="0" applyFont="1" applyAlignment="1">
      <alignment wrapText="1"/>
    </xf>
    <xf numFmtId="167" fontId="6" fillId="0" borderId="0" xfId="3" applyNumberFormat="1" applyFont="1" applyFill="1" applyBorder="1"/>
    <xf numFmtId="1" fontId="7" fillId="0" borderId="0" xfId="2" applyNumberFormat="1" applyFont="1" applyFill="1" applyBorder="1"/>
    <xf numFmtId="166" fontId="7" fillId="0" borderId="0" xfId="0" applyNumberFormat="1" applyFont="1"/>
    <xf numFmtId="0" fontId="8" fillId="0" borderId="0" xfId="0" applyFont="1"/>
    <xf numFmtId="165" fontId="2" fillId="0" borderId="0" xfId="1" applyFont="1"/>
    <xf numFmtId="166" fontId="5" fillId="0" borderId="0" xfId="0" applyNumberFormat="1" applyFont="1" applyAlignment="1">
      <alignment wrapText="1"/>
    </xf>
    <xf numFmtId="165" fontId="7" fillId="0" borderId="0" xfId="1" applyFont="1"/>
    <xf numFmtId="167" fontId="4" fillId="0" borderId="0" xfId="3" applyNumberFormat="1" applyFont="1"/>
    <xf numFmtId="0" fontId="11" fillId="0" borderId="0" xfId="0" applyFont="1"/>
    <xf numFmtId="165" fontId="2" fillId="0" borderId="1" xfId="1" applyFont="1" applyBorder="1"/>
    <xf numFmtId="165" fontId="2" fillId="0" borderId="2" xfId="1" applyFont="1" applyBorder="1"/>
    <xf numFmtId="0" fontId="4" fillId="0" borderId="0" xfId="0" applyFont="1" applyAlignment="1">
      <alignment horizontal="center"/>
    </xf>
    <xf numFmtId="1" fontId="12" fillId="2" borderId="0" xfId="2" applyNumberFormat="1" applyFont="1" applyFill="1" applyBorder="1"/>
    <xf numFmtId="166" fontId="6" fillId="2" borderId="0" xfId="0" applyNumberFormat="1" applyFont="1" applyFill="1"/>
    <xf numFmtId="165" fontId="6" fillId="2" borderId="0" xfId="1" applyFont="1" applyFill="1" applyBorder="1" applyAlignment="1">
      <alignment horizontal="right"/>
    </xf>
    <xf numFmtId="165" fontId="12" fillId="2" borderId="0" xfId="1" applyFont="1" applyFill="1"/>
    <xf numFmtId="166" fontId="7" fillId="2" borderId="0" xfId="0" applyNumberFormat="1" applyFont="1" applyFill="1"/>
  </cellXfs>
  <cellStyles count="4">
    <cellStyle name="Milliers [0]" xfId="1" builtinId="6"/>
    <cellStyle name="Monétaire [0]" xfId="2" builtinId="7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C060-F501-4504-AD99-E11AF2B10DF8}">
  <sheetPr>
    <pageSetUpPr fitToPage="1"/>
  </sheetPr>
  <dimension ref="A1:J35"/>
  <sheetViews>
    <sheetView tabSelected="1" workbookViewId="0">
      <selection activeCell="E27" sqref="E27"/>
    </sheetView>
  </sheetViews>
  <sheetFormatPr baseColWidth="10" defaultColWidth="11" defaultRowHeight="15.6" x14ac:dyDescent="0.3"/>
  <cols>
    <col min="1" max="1" width="11" style="2"/>
    <col min="2" max="2" width="24" style="3" customWidth="1"/>
    <col min="3" max="3" width="19.44140625" style="3" customWidth="1"/>
    <col min="4" max="5" width="11" style="3"/>
    <col min="6" max="6" width="17.5546875" style="3" customWidth="1"/>
    <col min="7" max="8" width="11" style="3"/>
    <col min="9" max="9" width="15.109375" style="3" customWidth="1"/>
    <col min="10" max="16384" width="11" style="3"/>
  </cols>
  <sheetData>
    <row r="1" spans="1:10" x14ac:dyDescent="0.3">
      <c r="A1" s="2" t="s">
        <v>11</v>
      </c>
    </row>
    <row r="2" spans="1:10" ht="26.1" customHeight="1" x14ac:dyDescent="0.25">
      <c r="A2" s="21" t="s">
        <v>12</v>
      </c>
      <c r="B2" s="21"/>
      <c r="C2" s="21" t="s">
        <v>13</v>
      </c>
      <c r="D2" s="21"/>
      <c r="E2" s="3" t="s">
        <v>14</v>
      </c>
      <c r="F2" s="9" t="s">
        <v>15</v>
      </c>
      <c r="I2" s="9" t="s">
        <v>16</v>
      </c>
    </row>
    <row r="3" spans="1:10" ht="18" x14ac:dyDescent="0.35">
      <c r="A3" s="4">
        <v>1</v>
      </c>
      <c r="B3" s="5" t="s">
        <v>0</v>
      </c>
      <c r="C3" s="5" t="s">
        <v>1</v>
      </c>
      <c r="D3" s="5">
        <v>1</v>
      </c>
      <c r="E3" s="5">
        <v>124</v>
      </c>
      <c r="F3" s="6">
        <v>21161.237998852477</v>
      </c>
      <c r="G3" s="7">
        <v>1.3361146934553005</v>
      </c>
      <c r="H3" s="7"/>
      <c r="I3" s="14">
        <f>+F3-5000</f>
        <v>16161.237998852477</v>
      </c>
      <c r="J3" s="17">
        <f t="shared" ref="J3:J4" si="0">+I3/$I$5</f>
        <v>1.4911793245130078</v>
      </c>
    </row>
    <row r="4" spans="1:10" ht="18" x14ac:dyDescent="0.35">
      <c r="A4" s="4">
        <v>1</v>
      </c>
      <c r="B4" s="5" t="s">
        <v>0</v>
      </c>
      <c r="C4" s="5" t="s">
        <v>2</v>
      </c>
      <c r="D4" s="5">
        <v>2</v>
      </c>
      <c r="E4" s="5">
        <v>339</v>
      </c>
      <c r="F4" s="6">
        <v>16946.343657817109</v>
      </c>
      <c r="G4" s="7">
        <v>1.0699874347039771</v>
      </c>
      <c r="H4" s="7"/>
      <c r="I4" s="14">
        <f t="shared" ref="I4:I6" si="1">+F4-5000</f>
        <v>11946.343657817109</v>
      </c>
      <c r="J4" s="17">
        <f t="shared" si="0"/>
        <v>1.102275745665577</v>
      </c>
    </row>
    <row r="5" spans="1:10" ht="18" x14ac:dyDescent="0.35">
      <c r="A5" s="4">
        <v>1</v>
      </c>
      <c r="B5" s="5" t="s">
        <v>0</v>
      </c>
      <c r="C5" s="5" t="s">
        <v>3</v>
      </c>
      <c r="D5" s="5">
        <v>3</v>
      </c>
      <c r="E5" s="5">
        <v>737</v>
      </c>
      <c r="F5" s="6">
        <v>15837.890341680029</v>
      </c>
      <c r="G5" s="10">
        <v>1</v>
      </c>
      <c r="H5" s="10"/>
      <c r="I5" s="14">
        <f t="shared" si="1"/>
        <v>10837.890341680029</v>
      </c>
      <c r="J5" s="17">
        <f>+I5/$I$5</f>
        <v>1</v>
      </c>
    </row>
    <row r="6" spans="1:10" s="18" customFormat="1" ht="18" thickBot="1" x14ac:dyDescent="0.35">
      <c r="A6" s="22">
        <v>1</v>
      </c>
      <c r="B6" s="23" t="s">
        <v>4</v>
      </c>
      <c r="C6" s="23"/>
      <c r="D6" s="23"/>
      <c r="E6" s="23">
        <v>1200</v>
      </c>
      <c r="F6" s="24">
        <v>16701.107661396574</v>
      </c>
      <c r="G6" s="23"/>
      <c r="H6" s="23"/>
      <c r="I6" s="25">
        <f t="shared" si="1"/>
        <v>11701.107661396574</v>
      </c>
    </row>
    <row r="7" spans="1:10" ht="18" x14ac:dyDescent="0.35">
      <c r="A7" s="4"/>
      <c r="B7" s="5" t="s">
        <v>18</v>
      </c>
      <c r="C7" s="5"/>
      <c r="D7" s="5"/>
      <c r="E7" s="5">
        <f>+E3</f>
        <v>124</v>
      </c>
      <c r="F7" s="6">
        <f>+F3</f>
        <v>21161.237998852477</v>
      </c>
      <c r="G7" s="5"/>
      <c r="H7" s="5"/>
      <c r="I7" s="19">
        <f>+F7-5000</f>
        <v>16161.237998852477</v>
      </c>
    </row>
    <row r="8" spans="1:10" ht="18.600000000000001" thickBot="1" x14ac:dyDescent="0.4">
      <c r="A8" s="4"/>
      <c r="B8" s="5" t="s">
        <v>19</v>
      </c>
      <c r="C8" s="5"/>
      <c r="D8" s="5"/>
      <c r="E8" s="5">
        <f>+E4+E5</f>
        <v>1076</v>
      </c>
      <c r="F8" s="6">
        <f>+((E4*F4)+(E5*F5))/E8</f>
        <v>16187.114945927677</v>
      </c>
      <c r="G8" s="5"/>
      <c r="H8" s="5"/>
      <c r="I8" s="20">
        <f>+F8-5000</f>
        <v>11187.114945927677</v>
      </c>
    </row>
    <row r="9" spans="1:10" ht="18" x14ac:dyDescent="0.35">
      <c r="A9" s="4"/>
      <c r="B9" s="5"/>
      <c r="C9" s="5"/>
      <c r="D9" s="5"/>
      <c r="E9" s="5"/>
      <c r="F9" s="6"/>
      <c r="G9" s="5"/>
      <c r="H9" s="5"/>
      <c r="I9" s="14"/>
    </row>
    <row r="10" spans="1:10" ht="36" x14ac:dyDescent="0.35">
      <c r="A10" s="4"/>
      <c r="B10" s="5"/>
      <c r="C10" s="5"/>
      <c r="D10" s="5"/>
      <c r="E10" s="5"/>
      <c r="F10" s="6"/>
      <c r="G10" s="15" t="s">
        <v>17</v>
      </c>
      <c r="H10" s="15"/>
      <c r="I10" s="1"/>
    </row>
    <row r="11" spans="1:10" ht="18" x14ac:dyDescent="0.35">
      <c r="A11" s="4">
        <v>2</v>
      </c>
      <c r="B11" s="5" t="s">
        <v>5</v>
      </c>
      <c r="C11" s="5" t="s">
        <v>1</v>
      </c>
      <c r="D11" s="5">
        <v>1</v>
      </c>
      <c r="E11" s="5">
        <v>9</v>
      </c>
      <c r="F11" s="5">
        <v>15217.777777777777</v>
      </c>
      <c r="G11" s="8">
        <v>0.71913456947098275</v>
      </c>
      <c r="H11" s="8"/>
      <c r="I11" s="14">
        <f>+F11-5000</f>
        <v>10217.777777777777</v>
      </c>
      <c r="J11" s="17">
        <f t="shared" ref="J11:J12" si="2">+I11/$I$13</f>
        <v>1.7163725250878061</v>
      </c>
    </row>
    <row r="12" spans="1:10" ht="18" x14ac:dyDescent="0.35">
      <c r="A12" s="4">
        <v>2</v>
      </c>
      <c r="B12" s="5" t="s">
        <v>5</v>
      </c>
      <c r="C12" s="5" t="s">
        <v>2</v>
      </c>
      <c r="D12" s="5">
        <v>2</v>
      </c>
      <c r="E12" s="5">
        <v>86</v>
      </c>
      <c r="F12" s="5">
        <v>10620.655301162791</v>
      </c>
      <c r="G12" s="8">
        <v>0.62672252585079802</v>
      </c>
      <c r="H12" s="8"/>
      <c r="I12" s="14">
        <f t="shared" ref="I12:I14" si="3">+F12-5000</f>
        <v>5620.6553011627911</v>
      </c>
      <c r="J12" s="17">
        <f t="shared" si="2"/>
        <v>0.94415229433606451</v>
      </c>
    </row>
    <row r="13" spans="1:10" ht="18" x14ac:dyDescent="0.35">
      <c r="A13" s="4">
        <v>2</v>
      </c>
      <c r="B13" s="5" t="s">
        <v>5</v>
      </c>
      <c r="C13" s="5" t="s">
        <v>3</v>
      </c>
      <c r="D13" s="5">
        <v>3</v>
      </c>
      <c r="E13" s="5">
        <v>89</v>
      </c>
      <c r="F13" s="5">
        <v>10953.123595505618</v>
      </c>
      <c r="G13" s="8">
        <v>0.69157718352681485</v>
      </c>
      <c r="H13" s="8"/>
      <c r="I13" s="14">
        <f t="shared" si="3"/>
        <v>5953.1235955056181</v>
      </c>
      <c r="J13" s="17">
        <f>+I13/$I$13</f>
        <v>1</v>
      </c>
    </row>
    <row r="14" spans="1:10" ht="18" x14ac:dyDescent="0.35">
      <c r="A14" s="4">
        <v>2</v>
      </c>
      <c r="B14" s="5" t="s">
        <v>6</v>
      </c>
      <c r="C14" s="5"/>
      <c r="D14" s="5"/>
      <c r="E14" s="5">
        <v>184</v>
      </c>
      <c r="F14" s="5">
        <v>11006.328021195653</v>
      </c>
      <c r="G14" s="8">
        <v>0.659017847459064</v>
      </c>
      <c r="H14" s="1"/>
      <c r="I14" s="14">
        <f t="shared" si="3"/>
        <v>6006.3280211956535</v>
      </c>
    </row>
    <row r="15" spans="1:10" ht="18" x14ac:dyDescent="0.35">
      <c r="A15" s="4"/>
      <c r="B15" s="5"/>
      <c r="C15" s="5"/>
      <c r="D15" s="5"/>
      <c r="E15" s="5"/>
      <c r="F15" s="6"/>
      <c r="G15" s="5"/>
      <c r="H15" s="5"/>
      <c r="I15" s="1"/>
    </row>
    <row r="16" spans="1:10" ht="18" x14ac:dyDescent="0.35">
      <c r="A16" s="4">
        <v>3</v>
      </c>
      <c r="B16" s="5" t="s">
        <v>7</v>
      </c>
      <c r="C16" s="5" t="s">
        <v>1</v>
      </c>
      <c r="D16" s="5">
        <v>1</v>
      </c>
      <c r="E16" s="5">
        <v>5</v>
      </c>
      <c r="F16" s="5">
        <v>16783.2</v>
      </c>
      <c r="G16" s="5"/>
      <c r="H16" s="5"/>
      <c r="I16" s="14">
        <f>+F16-5000</f>
        <v>11783.2</v>
      </c>
      <c r="J16" s="17">
        <f t="shared" ref="J16:J17" si="4">+I16/$I$18</f>
        <v>1.3728791136100549</v>
      </c>
    </row>
    <row r="17" spans="1:10" ht="18" x14ac:dyDescent="0.35">
      <c r="A17" s="4">
        <v>3</v>
      </c>
      <c r="B17" s="5" t="s">
        <v>7</v>
      </c>
      <c r="C17" s="5" t="s">
        <v>2</v>
      </c>
      <c r="D17" s="5">
        <v>2</v>
      </c>
      <c r="E17" s="5">
        <v>8</v>
      </c>
      <c r="F17" s="5">
        <v>19758.25</v>
      </c>
      <c r="G17" s="5"/>
      <c r="H17" s="5"/>
      <c r="I17" s="14">
        <f t="shared" ref="I17:I19" si="5">+F17-5000</f>
        <v>14758.25</v>
      </c>
      <c r="J17" s="17">
        <f t="shared" si="4"/>
        <v>1.7195068553903514</v>
      </c>
    </row>
    <row r="18" spans="1:10" ht="18" x14ac:dyDescent="0.35">
      <c r="A18" s="4">
        <v>3</v>
      </c>
      <c r="B18" s="5" t="s">
        <v>7</v>
      </c>
      <c r="C18" s="5" t="s">
        <v>3</v>
      </c>
      <c r="D18" s="5">
        <v>3</v>
      </c>
      <c r="E18" s="5">
        <v>31</v>
      </c>
      <c r="F18" s="5">
        <v>13582.838709677419</v>
      </c>
      <c r="G18" s="5"/>
      <c r="H18" s="5"/>
      <c r="I18" s="14">
        <f t="shared" si="5"/>
        <v>8582.8387096774186</v>
      </c>
      <c r="J18" s="17">
        <f>+I18/$I$18</f>
        <v>1</v>
      </c>
    </row>
    <row r="19" spans="1:10" ht="18" x14ac:dyDescent="0.35">
      <c r="A19" s="4">
        <v>3</v>
      </c>
      <c r="B19" s="5" t="s">
        <v>8</v>
      </c>
      <c r="C19" s="5"/>
      <c r="D19" s="5"/>
      <c r="E19" s="5">
        <v>44</v>
      </c>
      <c r="F19" s="5">
        <v>15069.318181818182</v>
      </c>
      <c r="G19" s="5"/>
      <c r="H19" s="5"/>
      <c r="I19" s="14">
        <f t="shared" si="5"/>
        <v>10069.318181818182</v>
      </c>
    </row>
    <row r="20" spans="1:10" ht="18" x14ac:dyDescent="0.35">
      <c r="A20" s="4"/>
      <c r="B20" s="5"/>
      <c r="C20" s="5"/>
      <c r="D20" s="5"/>
      <c r="E20" s="5"/>
      <c r="F20" s="6"/>
      <c r="G20" s="5"/>
      <c r="H20" s="5"/>
      <c r="I20" s="1"/>
    </row>
    <row r="21" spans="1:10" ht="18" x14ac:dyDescent="0.35">
      <c r="A21" s="4">
        <v>4</v>
      </c>
      <c r="B21" s="5" t="s">
        <v>9</v>
      </c>
      <c r="C21" s="5" t="s">
        <v>1</v>
      </c>
      <c r="D21" s="5">
        <v>1</v>
      </c>
      <c r="E21" s="5"/>
      <c r="F21" s="5"/>
      <c r="G21" s="5"/>
      <c r="H21" s="5"/>
      <c r="I21" s="1"/>
    </row>
    <row r="22" spans="1:10" ht="18" x14ac:dyDescent="0.35">
      <c r="A22" s="4">
        <v>4</v>
      </c>
      <c r="B22" s="5" t="s">
        <v>9</v>
      </c>
      <c r="C22" s="5" t="s">
        <v>2</v>
      </c>
      <c r="D22" s="5">
        <v>2</v>
      </c>
      <c r="E22" s="5">
        <v>4</v>
      </c>
      <c r="F22" s="5">
        <v>3614.5</v>
      </c>
      <c r="G22" s="5"/>
      <c r="H22" s="5"/>
      <c r="I22" s="1"/>
    </row>
    <row r="23" spans="1:10" ht="18" x14ac:dyDescent="0.35">
      <c r="A23" s="4">
        <v>4</v>
      </c>
      <c r="B23" s="5" t="s">
        <v>9</v>
      </c>
      <c r="C23" s="5" t="s">
        <v>3</v>
      </c>
      <c r="D23" s="5">
        <v>3</v>
      </c>
      <c r="E23" s="5">
        <v>13</v>
      </c>
      <c r="F23" s="5">
        <v>8819.0769230769238</v>
      </c>
      <c r="G23" s="5"/>
      <c r="H23" s="5"/>
      <c r="I23" s="1"/>
    </row>
    <row r="24" spans="1:10" ht="18" x14ac:dyDescent="0.35">
      <c r="A24" s="4">
        <v>4</v>
      </c>
      <c r="B24" s="5" t="s">
        <v>9</v>
      </c>
      <c r="C24" s="5"/>
      <c r="D24" s="5"/>
      <c r="E24" s="5">
        <v>17</v>
      </c>
      <c r="F24" s="5">
        <v>7651.2222222222226</v>
      </c>
      <c r="G24" s="5"/>
      <c r="H24" s="5"/>
      <c r="I24" s="1"/>
    </row>
    <row r="25" spans="1:10" ht="18" x14ac:dyDescent="0.35">
      <c r="A25" s="4"/>
      <c r="B25" s="5"/>
      <c r="C25" s="5"/>
      <c r="D25" s="5"/>
      <c r="E25" s="5"/>
      <c r="F25" s="5"/>
      <c r="G25" s="5"/>
      <c r="H25" s="5"/>
      <c r="I25" s="1"/>
    </row>
    <row r="26" spans="1:10" ht="18" x14ac:dyDescent="0.35">
      <c r="A26" s="4"/>
      <c r="B26" s="5"/>
      <c r="C26" s="5"/>
      <c r="D26" s="5"/>
      <c r="E26" s="5"/>
      <c r="F26" s="6"/>
      <c r="G26" s="5"/>
      <c r="H26" s="5"/>
      <c r="I26" s="1"/>
    </row>
    <row r="27" spans="1:10" s="13" customFormat="1" ht="20.399999999999999" x14ac:dyDescent="0.35">
      <c r="A27" s="11"/>
      <c r="B27" s="12" t="s">
        <v>10</v>
      </c>
      <c r="C27" s="12" t="s">
        <v>10</v>
      </c>
      <c r="D27" s="12"/>
      <c r="E27" s="26">
        <v>1445</v>
      </c>
      <c r="F27" s="12">
        <v>15819.134636384704</v>
      </c>
      <c r="G27" s="12"/>
      <c r="H27" s="12"/>
      <c r="I27" s="16">
        <f>+F27-5000</f>
        <v>10819.134636384704</v>
      </c>
    </row>
    <row r="28" spans="1:10" ht="18" x14ac:dyDescent="0.35">
      <c r="A28" s="4"/>
      <c r="B28" s="5"/>
      <c r="C28" s="5" t="s">
        <v>1</v>
      </c>
      <c r="D28" s="5">
        <v>1</v>
      </c>
      <c r="E28" s="5">
        <v>138</v>
      </c>
      <c r="F28" s="6">
        <v>20614.996462737006</v>
      </c>
      <c r="G28" s="7">
        <v>1.3604606541333215</v>
      </c>
      <c r="H28" s="7"/>
      <c r="I28" s="6">
        <f>+F28-5000</f>
        <v>15614.996462737006</v>
      </c>
      <c r="J28" s="17">
        <f t="shared" ref="J28:J29" si="6">+I28/$I$30</f>
        <v>1.5379758318370689</v>
      </c>
    </row>
    <row r="29" spans="1:10" ht="18" x14ac:dyDescent="0.35">
      <c r="A29" s="4"/>
      <c r="B29" s="5"/>
      <c r="C29" s="5" t="s">
        <v>2</v>
      </c>
      <c r="D29" s="5">
        <v>2</v>
      </c>
      <c r="E29" s="5">
        <v>437</v>
      </c>
      <c r="F29" s="6">
        <v>15630.917290389016</v>
      </c>
      <c r="G29" s="7">
        <v>1.0315426442116957</v>
      </c>
      <c r="H29" s="7"/>
      <c r="I29" s="6">
        <f t="shared" ref="I29:I30" si="7">+F29-5000</f>
        <v>10630.917290389016</v>
      </c>
      <c r="J29" s="17">
        <f t="shared" si="6"/>
        <v>1.0470763731451571</v>
      </c>
    </row>
    <row r="30" spans="1:10" ht="18" x14ac:dyDescent="0.35">
      <c r="A30" s="4"/>
      <c r="B30" s="5"/>
      <c r="C30" s="5" t="s">
        <v>3</v>
      </c>
      <c r="D30" s="5">
        <v>3</v>
      </c>
      <c r="E30" s="5">
        <v>870</v>
      </c>
      <c r="F30" s="6">
        <v>15152.953082549635</v>
      </c>
      <c r="G30" s="7">
        <v>1</v>
      </c>
      <c r="H30" s="7"/>
      <c r="I30" s="6">
        <f t="shared" si="7"/>
        <v>10152.953082549635</v>
      </c>
      <c r="J30" s="17">
        <f>+I30/$I$30</f>
        <v>1</v>
      </c>
    </row>
    <row r="31" spans="1:10" ht="18" x14ac:dyDescent="0.35">
      <c r="A31" s="4"/>
      <c r="B31" s="5"/>
      <c r="C31" s="5"/>
      <c r="D31" s="5"/>
      <c r="E31" s="5">
        <v>0</v>
      </c>
      <c r="F31" s="6"/>
      <c r="G31" s="5"/>
      <c r="H31" s="5"/>
      <c r="I31" s="1"/>
    </row>
    <row r="32" spans="1:10" ht="18" x14ac:dyDescent="0.35">
      <c r="A32" s="4"/>
      <c r="B32" s="5"/>
      <c r="C32" s="5"/>
      <c r="D32" s="5"/>
      <c r="E32" s="5"/>
      <c r="F32" s="6"/>
      <c r="G32" s="5"/>
      <c r="H32" s="5"/>
      <c r="I32" s="1"/>
    </row>
    <row r="33" spans="1:9" ht="18" x14ac:dyDescent="0.35">
      <c r="A33" s="4"/>
      <c r="B33" s="5"/>
      <c r="C33" s="5"/>
      <c r="D33" s="5"/>
      <c r="E33" s="5"/>
      <c r="F33" s="6"/>
      <c r="G33" s="10"/>
      <c r="H33" s="10"/>
      <c r="I33" s="1"/>
    </row>
    <row r="34" spans="1:9" ht="18" x14ac:dyDescent="0.35">
      <c r="A34" s="4"/>
      <c r="B34" s="5"/>
      <c r="C34" s="5"/>
      <c r="D34" s="5"/>
      <c r="E34" s="5"/>
      <c r="F34" s="6"/>
      <c r="G34" s="7"/>
      <c r="H34" s="7"/>
      <c r="I34" s="1"/>
    </row>
    <row r="35" spans="1:9" ht="18" x14ac:dyDescent="0.35">
      <c r="A35" s="4"/>
      <c r="B35" s="5"/>
      <c r="C35" s="5"/>
      <c r="D35" s="5"/>
      <c r="E35" s="5"/>
      <c r="F35" s="6"/>
      <c r="G35" s="7"/>
      <c r="H35" s="7"/>
      <c r="I35" s="1"/>
    </row>
  </sheetData>
  <mergeCells count="2">
    <mergeCell ref="A2:B2"/>
    <mergeCell ref="C2:D2"/>
  </mergeCells>
  <printOptions headings="1" gridLines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&amp;LCHOC ELECTRIQUE&amp;CStat. Consommation annuelle de 1200 villas&amp;RJanvier 2021</oddHeader>
    <oddFooter>&amp;R&amp;Z&amp;F&amp;A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CFF4D-AF56-4BC3-B7C8-800B5F0CB473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Mérot</dc:creator>
  <cp:lastModifiedBy>Gilbert Gruaz</cp:lastModifiedBy>
  <cp:lastPrinted>2023-04-23T16:04:47Z</cp:lastPrinted>
  <dcterms:created xsi:type="dcterms:W3CDTF">2021-01-27T17:35:25Z</dcterms:created>
  <dcterms:modified xsi:type="dcterms:W3CDTF">2025-01-14T19:50:03Z</dcterms:modified>
</cp:coreProperties>
</file>